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67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definedNames/>
  <calcPr fullCalcOnLoad="1"/>
</workbook>
</file>

<file path=xl/sharedStrings.xml><?xml version="1.0" encoding="utf-8"?>
<sst xmlns="http://schemas.openxmlformats.org/spreadsheetml/2006/main" count="332" uniqueCount="92">
  <si>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</si>
  <si>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</si>
  <si>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</si>
  <si>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</si>
  <si>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</si>
  <si>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</si>
  <si>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</si>
  <si>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</si>
  <si>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</si>
  <si>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</si>
  <si>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</si>
  <si>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</si>
  <si>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</si>
  <si>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</si>
  <si>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Дзержинского</t>
  </si>
  <si>
    <t>01.10.2012 г.</t>
  </si>
  <si>
    <t>ИТОГО ПО ДОМУ</t>
  </si>
  <si>
    <t>Январь 2018г.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</si>
  <si>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</si>
  <si>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</si>
  <si>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</si>
  <si>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</si>
  <si>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Дзержинского, 168</t>
  </si>
  <si>
    <t>кв.37,31,29,32,26,24,23,19,12,16,15,7,38,35,36,39,40,21,20,14,4</t>
  </si>
  <si>
    <t>ИТОГО</t>
  </si>
  <si>
    <t>Февраль 2019г.</t>
  </si>
  <si>
    <t>Март 2019г.</t>
  </si>
  <si>
    <t>кв.19,20,35,39</t>
  </si>
  <si>
    <t xml:space="preserve">Замена пластиковых окон в подъезде </t>
  </si>
  <si>
    <t>1-й подъезд</t>
  </si>
  <si>
    <t>Апрель 2019г.</t>
  </si>
  <si>
    <t>Дзержинского 168</t>
  </si>
  <si>
    <t>Май 2019г.</t>
  </si>
  <si>
    <t>проверка технического состояния вентиляционных и дымовых каналов</t>
  </si>
  <si>
    <t>кв.1,5,36</t>
  </si>
  <si>
    <t>Июнь 2019г.</t>
  </si>
  <si>
    <t>монтаж оборудования для просмотра эфирного цифровая ТВ</t>
  </si>
  <si>
    <t>Июль 2019г</t>
  </si>
  <si>
    <t>Август 2019г.</t>
  </si>
  <si>
    <t>ремонт подъезда 5-ти этажного</t>
  </si>
  <si>
    <t>сентябрь 2019г.</t>
  </si>
  <si>
    <t>кв.7,15,17,24,23,26,27,31,32,35, 37,39</t>
  </si>
  <si>
    <t>октябрь 2019г.</t>
  </si>
  <si>
    <t>устройство электроосвещения (смена кабелей ВВГ)</t>
  </si>
  <si>
    <t>2-й подъезд подвальное помещение</t>
  </si>
  <si>
    <t>Ноябрь 2019г.</t>
  </si>
  <si>
    <t>Установка почтовых ящиков в подъезде ж/д</t>
  </si>
  <si>
    <t>Декабрь 2019г.</t>
  </si>
  <si>
    <t>кв.25</t>
  </si>
  <si>
    <t>Работы по аварийному ремонту общего имущества МКД с января по декабрь  2019г.</t>
  </si>
  <si>
    <t>Всего</t>
  </si>
  <si>
    <t>Январь 2019 г.</t>
  </si>
  <si>
    <t>установка муфты раз.американки ф25мм</t>
  </si>
  <si>
    <t>кв.38</t>
  </si>
  <si>
    <t>февраль 2019г.</t>
  </si>
  <si>
    <t>установка замка на УУТЭ</t>
  </si>
  <si>
    <t>подвал</t>
  </si>
  <si>
    <t>Планово-предупредительный ремонт ЩР и ВРУ</t>
  </si>
  <si>
    <t>щиты этажные</t>
  </si>
  <si>
    <t>март 2019г.</t>
  </si>
  <si>
    <t>АПРЕЛЬ 2019 г.</t>
  </si>
  <si>
    <t>благоустройство придомовой территории (окраска деревьев)</t>
  </si>
  <si>
    <t>установка антимагнитных пломб (опломбировка ИПУ)</t>
  </si>
  <si>
    <t>кв.16</t>
  </si>
  <si>
    <t>установка автоматических выключателей МОП</t>
  </si>
  <si>
    <t>кв.21</t>
  </si>
  <si>
    <t>Закрытие отопительного периода(слив воды из системы)</t>
  </si>
  <si>
    <t>Дзержинского ,168</t>
  </si>
  <si>
    <t>Май 2019</t>
  </si>
  <si>
    <t>Июнь 2019</t>
  </si>
  <si>
    <t>покос придомовой территории</t>
  </si>
  <si>
    <t>Июль 2019г.</t>
  </si>
  <si>
    <t>закрепление кабеля</t>
  </si>
  <si>
    <t>1,2-й подъезд</t>
  </si>
  <si>
    <t>август 2019г.</t>
  </si>
  <si>
    <t>окраска газопровода</t>
  </si>
  <si>
    <t>установка табличек «УК»</t>
  </si>
  <si>
    <t xml:space="preserve">ремонт электроосвещения (смена ламп светодиодных) </t>
  </si>
  <si>
    <t>2-й подъезд 2-й этаж</t>
  </si>
  <si>
    <t>дезинсекция подвальных помещений</t>
  </si>
  <si>
    <t xml:space="preserve">смена коренного крана в подвале </t>
  </si>
  <si>
    <t>кв.16 ЦО</t>
  </si>
  <si>
    <t>ноябрь 2019г.</t>
  </si>
  <si>
    <t>проверка индивидуальных приборов учета (ИПУ) электроэнергии</t>
  </si>
  <si>
    <t>обходы и осмотры подвала и инженерных коммуникаций (устранение непрогрева системы ЦО)</t>
  </si>
  <si>
    <t>кв.11,24,29,32,35,8</t>
  </si>
  <si>
    <t>подготовка к запуску системы ЦО в ж/д</t>
  </si>
  <si>
    <t>декабрь 2019г.</t>
  </si>
  <si>
    <t>Техническое обслуживание УУТЭ</t>
  </si>
  <si>
    <t>ЦО</t>
  </si>
  <si>
    <t>установка таблички «доска объявлений» на жилом доме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</si>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</sst>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58"/>
      <name val="Arial"/>
      <family val="2"/>
    </font>
    <font>
      <b/>
      <i/>
      <sz val="11"/>
      <color indexed="53"/>
      <name val="Arial"/>
      <family val="2"/>
    </font>
    <font>
      <b/>
      <sz val="15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justify" wrapText="1"/>
    </xf>
    <xf numFmtId="49" fontId="0" fillId="0" borderId="0" xfId="0" applyNumberFormat="1" applyAlignment="1">
      <alignment/>
    </xf>
    <xf numFmtId="49" fontId="0" fillId="37" borderId="0" xfId="0" applyNumberFormat="1" applyFill="1" applyAlignment="1">
      <alignment/>
    </xf>
    <xf numFmtId="49" fontId="6" fillId="38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0" fillId="36" borderId="10" xfId="0" applyFill="1" applyBorder="1" applyAlignment="1">
      <alignment/>
    </xf>
    <xf numFmtId="0" fontId="14" fillId="39" borderId="11" xfId="0" applyFont="1" applyFill="1" applyBorder="1" applyAlignment="1">
      <alignment/>
    </xf>
    <xf numFmtId="0" fontId="14" fillId="39" borderId="12" xfId="0" applyFont="1" applyFill="1" applyBorder="1" applyAlignment="1">
      <alignment/>
    </xf>
    <xf numFmtId="0" fontId="14" fillId="39" borderId="13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justify"/>
    </xf>
    <xf numFmtId="0" fontId="11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justify"/>
    </xf>
    <xf numFmtId="0" fontId="16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66CCFF"/>
      <rgbColor rgb="00FF99CC"/>
      <rgbColor rgb="00CC99CC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8.421875" style="0" customWidth="1"/>
    <col min="2" max="2" width="29.8515625" style="0" customWidth="1"/>
    <col min="3" max="3" width="11.57421875" style="0" customWidth="1"/>
    <col min="4" max="4" width="34.57421875" style="0" customWidth="1"/>
    <col min="5" max="5" width="17.8515625" style="0" customWidth="1"/>
    <col min="6" max="6" width="19.7109375" style="0" customWidth="1"/>
    <col min="7" max="7" width="18.421875" style="0" customWidth="1"/>
    <col min="8" max="8" width="16.57421875" style="0" customWidth="1"/>
    <col min="9" max="9" width="21.57421875" style="0" customWidth="1"/>
    <col min="10" max="10" width="16.7109375" style="0" customWidth="1"/>
    <col min="11" max="11" width="21.00390625" style="0" customWidth="1"/>
    <col min="12" max="12" width="16.28125" style="0" customWidth="1"/>
  </cols>
  <sheetData>
    <row r="1" spans="1:12" ht="18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4" t="s">
        <v>1</v>
      </c>
      <c r="B3" s="55" t="s">
        <v>2</v>
      </c>
      <c r="C3" s="55"/>
      <c r="D3" s="56" t="s">
        <v>3</v>
      </c>
      <c r="E3" s="57" t="s">
        <v>4</v>
      </c>
      <c r="F3" s="57" t="s">
        <v>5</v>
      </c>
      <c r="G3" s="56" t="s">
        <v>6</v>
      </c>
      <c r="H3" s="56" t="s">
        <v>7</v>
      </c>
      <c r="I3" s="56" t="s">
        <v>8</v>
      </c>
      <c r="J3" s="57" t="s">
        <v>9</v>
      </c>
      <c r="K3" s="57" t="s">
        <v>10</v>
      </c>
      <c r="L3" s="57" t="s">
        <v>11</v>
      </c>
    </row>
    <row r="4" spans="1:12" ht="29.25" customHeight="1">
      <c r="A4" s="54"/>
      <c r="B4" s="4" t="s">
        <v>12</v>
      </c>
      <c r="C4" s="4" t="s">
        <v>13</v>
      </c>
      <c r="D4" s="56"/>
      <c r="E4" s="56"/>
      <c r="F4" s="57"/>
      <c r="G4" s="56"/>
      <c r="H4" s="56"/>
      <c r="I4" s="56"/>
      <c r="J4" s="56"/>
      <c r="K4" s="56"/>
      <c r="L4" s="57"/>
    </row>
    <row r="5" spans="1:12" ht="15.75">
      <c r="A5" s="5">
        <v>28</v>
      </c>
      <c r="B5" s="6" t="s">
        <v>14</v>
      </c>
      <c r="C5" s="6">
        <v>168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58" t="s">
        <v>16</v>
      </c>
      <c r="C6" s="58"/>
      <c r="D6" s="58"/>
      <c r="E6">
        <v>85018.843</v>
      </c>
      <c r="F6">
        <v>196999.74</v>
      </c>
      <c r="G6">
        <v>604108.6</v>
      </c>
      <c r="H6">
        <v>590795.13</v>
      </c>
      <c r="I6">
        <v>582972.56</v>
      </c>
      <c r="J6">
        <v>204822.3</v>
      </c>
      <c r="K6">
        <v>98332.31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="80" zoomScaleNormal="80" zoomScalePageLayoutView="0" workbookViewId="0" topLeftCell="A70">
      <selection activeCell="E93" sqref="E93"/>
    </sheetView>
  </sheetViews>
  <sheetFormatPr defaultColWidth="11.57421875" defaultRowHeight="12.75"/>
  <cols>
    <col min="1" max="1" width="9.7109375" style="0" customWidth="1"/>
    <col min="2" max="2" width="34.421875" style="0" customWidth="1"/>
    <col min="3" max="3" width="26.00390625" style="0" customWidth="1"/>
    <col min="4" max="4" width="35.421875" style="0" customWidth="1"/>
    <col min="5" max="5" width="20.140625" style="0" customWidth="1"/>
  </cols>
  <sheetData>
    <row r="1" spans="1:5" ht="18">
      <c r="A1" s="59" t="s">
        <v>17</v>
      </c>
      <c r="B1" s="59"/>
      <c r="C1" s="59"/>
      <c r="D1" s="59"/>
      <c r="E1" s="59"/>
    </row>
    <row r="2" spans="1:5" ht="15.75">
      <c r="A2" s="10" t="s">
        <v>1</v>
      </c>
      <c r="B2" s="11" t="s">
        <v>18</v>
      </c>
      <c r="C2" s="12" t="s">
        <v>2</v>
      </c>
      <c r="D2" s="11" t="s">
        <v>19</v>
      </c>
      <c r="E2" s="12" t="s">
        <v>20</v>
      </c>
    </row>
    <row r="3" spans="1:5" ht="63">
      <c r="A3" s="13">
        <v>1</v>
      </c>
      <c r="B3" s="14" t="s">
        <v>21</v>
      </c>
      <c r="C3" s="15" t="s">
        <v>22</v>
      </c>
      <c r="D3" s="16" t="s">
        <v>23</v>
      </c>
      <c r="E3" s="15">
        <f>9630.4</f>
        <v>9630.4</v>
      </c>
    </row>
    <row r="4" spans="1:5" ht="14.25">
      <c r="A4" s="13">
        <v>2</v>
      </c>
      <c r="B4" s="17"/>
      <c r="C4" s="15"/>
      <c r="D4" s="18"/>
      <c r="E4" s="15"/>
    </row>
    <row r="5" spans="1:5" ht="14.25">
      <c r="A5" s="13">
        <v>3</v>
      </c>
      <c r="B5" s="16"/>
      <c r="C5" s="15"/>
      <c r="D5" s="16"/>
      <c r="E5" s="15"/>
    </row>
    <row r="6" spans="1:5" ht="14.25">
      <c r="A6" s="13"/>
      <c r="B6" s="16"/>
      <c r="C6" s="15" t="s">
        <v>22</v>
      </c>
      <c r="D6" s="16"/>
      <c r="E6" s="15"/>
    </row>
    <row r="7" spans="1:5" ht="15">
      <c r="A7" s="19"/>
      <c r="B7" s="20" t="s">
        <v>24</v>
      </c>
      <c r="C7" s="19"/>
      <c r="D7" s="20"/>
      <c r="E7" s="19">
        <f>E3+E4+E5+E6</f>
        <v>9630.4</v>
      </c>
    </row>
    <row r="8" spans="1:5" ht="18">
      <c r="A8" s="21"/>
      <c r="B8" s="21"/>
      <c r="C8" s="21"/>
      <c r="D8" s="21"/>
      <c r="E8" s="21"/>
    </row>
    <row r="9" spans="1:5" ht="18">
      <c r="A9" s="59" t="s">
        <v>25</v>
      </c>
      <c r="B9" s="59"/>
      <c r="C9" s="59"/>
      <c r="D9" s="59"/>
      <c r="E9" s="59"/>
    </row>
    <row r="10" spans="1:5" ht="15.75">
      <c r="A10" s="10" t="s">
        <v>1</v>
      </c>
      <c r="B10" s="12" t="s">
        <v>18</v>
      </c>
      <c r="C10" s="12" t="s">
        <v>2</v>
      </c>
      <c r="D10" s="12" t="s">
        <v>19</v>
      </c>
      <c r="E10" s="12" t="s">
        <v>20</v>
      </c>
    </row>
    <row r="11" spans="1:5" ht="27.75" customHeight="1">
      <c r="A11" s="15">
        <v>1</v>
      </c>
      <c r="B11" s="16"/>
      <c r="C11" s="15" t="s">
        <v>22</v>
      </c>
      <c r="D11" s="16"/>
      <c r="E11" s="15"/>
    </row>
    <row r="12" spans="1:5" ht="20.25" customHeight="1">
      <c r="A12" s="15"/>
      <c r="B12" s="16"/>
      <c r="C12" s="16"/>
      <c r="D12" s="16"/>
      <c r="E12" s="16"/>
    </row>
    <row r="13" spans="1:5" ht="14.25">
      <c r="A13" s="15"/>
      <c r="B13" s="16"/>
      <c r="C13" s="16"/>
      <c r="D13" s="16"/>
      <c r="E13" s="16"/>
    </row>
    <row r="14" spans="1:5" ht="15">
      <c r="A14" s="19"/>
      <c r="B14" s="19" t="s">
        <v>24</v>
      </c>
      <c r="C14" s="19"/>
      <c r="D14" s="19"/>
      <c r="E14" s="19">
        <f>E11+E12+E13</f>
        <v>0</v>
      </c>
    </row>
    <row r="15" spans="1:5" ht="15">
      <c r="A15" s="22"/>
      <c r="B15" s="22"/>
      <c r="C15" s="22"/>
      <c r="D15" s="22"/>
      <c r="E15" s="22"/>
    </row>
    <row r="16" spans="1:5" ht="18">
      <c r="A16" s="60" t="s">
        <v>26</v>
      </c>
      <c r="B16" s="60"/>
      <c r="C16" s="60"/>
      <c r="D16" s="60"/>
      <c r="E16" s="60"/>
    </row>
    <row r="17" spans="1:5" ht="15.75">
      <c r="A17" s="10" t="s">
        <v>1</v>
      </c>
      <c r="B17" s="11" t="s">
        <v>18</v>
      </c>
      <c r="C17" s="12" t="s">
        <v>2</v>
      </c>
      <c r="D17" s="11" t="s">
        <v>19</v>
      </c>
      <c r="E17" s="12" t="s">
        <v>20</v>
      </c>
    </row>
    <row r="18" spans="1:5" ht="45.75" customHeight="1">
      <c r="A18" s="13">
        <v>1</v>
      </c>
      <c r="B18" s="16" t="s">
        <v>21</v>
      </c>
      <c r="C18" s="15" t="s">
        <v>22</v>
      </c>
      <c r="D18" s="16" t="s">
        <v>27</v>
      </c>
      <c r="E18" s="15">
        <f>2121.6</f>
        <v>2121.6</v>
      </c>
    </row>
    <row r="19" spans="1:5" ht="28.5">
      <c r="A19" s="13">
        <v>2</v>
      </c>
      <c r="B19" s="23" t="s">
        <v>28</v>
      </c>
      <c r="C19" s="15" t="s">
        <v>22</v>
      </c>
      <c r="D19" s="16" t="s">
        <v>29</v>
      </c>
      <c r="E19" s="15">
        <f>56700.04</f>
        <v>56700.04</v>
      </c>
    </row>
    <row r="20" spans="1:5" ht="14.25">
      <c r="A20" s="13">
        <v>3</v>
      </c>
      <c r="B20" s="17"/>
      <c r="C20" s="13" t="s">
        <v>22</v>
      </c>
      <c r="D20" s="17"/>
      <c r="E20" s="13"/>
    </row>
    <row r="21" spans="1:5" ht="15">
      <c r="A21" s="19"/>
      <c r="B21" s="20" t="s">
        <v>24</v>
      </c>
      <c r="C21" s="19"/>
      <c r="D21" s="20"/>
      <c r="E21" s="19">
        <f>E18+E19+E20</f>
        <v>58821.64</v>
      </c>
    </row>
    <row r="22" spans="1:5" ht="15">
      <c r="A22" s="22"/>
      <c r="B22" s="22"/>
      <c r="C22" s="22"/>
      <c r="D22" s="22"/>
      <c r="E22" s="22"/>
    </row>
    <row r="23" spans="1:5" s="24" customFormat="1" ht="18">
      <c r="A23" s="60" t="s">
        <v>30</v>
      </c>
      <c r="B23" s="60"/>
      <c r="C23" s="60"/>
      <c r="D23" s="60"/>
      <c r="E23" s="60"/>
    </row>
    <row r="24" spans="1:5" ht="15.75">
      <c r="A24" s="10" t="s">
        <v>1</v>
      </c>
      <c r="B24" s="12" t="s">
        <v>18</v>
      </c>
      <c r="C24" s="12" t="s">
        <v>2</v>
      </c>
      <c r="D24" s="12" t="s">
        <v>19</v>
      </c>
      <c r="E24" s="12" t="s">
        <v>20</v>
      </c>
    </row>
    <row r="25" spans="1:5" ht="14.25">
      <c r="A25" s="15">
        <v>1</v>
      </c>
      <c r="B25" s="16"/>
      <c r="C25" s="16" t="s">
        <v>31</v>
      </c>
      <c r="D25" s="16"/>
      <c r="E25" s="16"/>
    </row>
    <row r="26" spans="1:5" ht="21" customHeight="1">
      <c r="A26" s="15">
        <v>2</v>
      </c>
      <c r="B26" s="16"/>
      <c r="C26" s="16" t="s">
        <v>31</v>
      </c>
      <c r="D26" s="16"/>
      <c r="E26" s="16"/>
    </row>
    <row r="27" spans="1:5" ht="15">
      <c r="A27" s="19"/>
      <c r="B27" s="19" t="s">
        <v>24</v>
      </c>
      <c r="C27" s="19"/>
      <c r="D27" s="19"/>
      <c r="E27" s="19">
        <f>E26+E25</f>
        <v>0</v>
      </c>
    </row>
    <row r="28" spans="1:5" ht="12.75">
      <c r="A28" s="8"/>
      <c r="B28" s="8"/>
      <c r="C28" s="8"/>
      <c r="D28" s="8"/>
      <c r="E28" s="8"/>
    </row>
    <row r="29" spans="1:5" s="24" customFormat="1" ht="18">
      <c r="A29" s="25"/>
      <c r="B29" s="26"/>
      <c r="C29" s="26" t="s">
        <v>32</v>
      </c>
      <c r="D29" s="26"/>
      <c r="E29" s="26"/>
    </row>
    <row r="30" spans="1:5" ht="15.75">
      <c r="A30" s="10" t="s">
        <v>1</v>
      </c>
      <c r="B30" s="12" t="s">
        <v>18</v>
      </c>
      <c r="C30" s="12" t="s">
        <v>2</v>
      </c>
      <c r="D30" s="12" t="s">
        <v>19</v>
      </c>
      <c r="E30" s="12" t="s">
        <v>20</v>
      </c>
    </row>
    <row r="31" spans="1:5" ht="42.75">
      <c r="A31" s="15">
        <v>1</v>
      </c>
      <c r="B31" s="16" t="s">
        <v>33</v>
      </c>
      <c r="C31" s="15" t="s">
        <v>22</v>
      </c>
      <c r="D31" s="16" t="s">
        <v>34</v>
      </c>
      <c r="E31" s="15">
        <v>1736.8</v>
      </c>
    </row>
    <row r="32" spans="1:5" ht="14.25">
      <c r="A32" s="15">
        <v>2</v>
      </c>
      <c r="B32" s="27"/>
      <c r="C32" s="16"/>
      <c r="D32" s="16"/>
      <c r="E32" s="16"/>
    </row>
    <row r="33" spans="1:5" ht="14.25">
      <c r="A33" s="15">
        <v>3</v>
      </c>
      <c r="B33" s="16"/>
      <c r="C33" s="16"/>
      <c r="D33" s="16"/>
      <c r="E33" s="16"/>
    </row>
    <row r="34" spans="1:5" ht="14.25">
      <c r="A34" s="15">
        <v>4</v>
      </c>
      <c r="B34" s="16"/>
      <c r="C34" s="16"/>
      <c r="D34" s="16"/>
      <c r="E34" s="16"/>
    </row>
    <row r="35" spans="1:5" ht="15">
      <c r="A35" s="19"/>
      <c r="B35" s="19" t="s">
        <v>24</v>
      </c>
      <c r="C35" s="19"/>
      <c r="D35" s="19"/>
      <c r="E35" s="19">
        <f>E32+E33+E31+E34</f>
        <v>1736.8</v>
      </c>
    </row>
    <row r="36" spans="1:5" s="29" customFormat="1" ht="15">
      <c r="A36" s="28"/>
      <c r="B36" s="28"/>
      <c r="C36" s="28"/>
      <c r="D36" s="28"/>
      <c r="E36" s="28"/>
    </row>
    <row r="37" spans="1:5" s="24" customFormat="1" ht="18">
      <c r="A37" s="60" t="s">
        <v>35</v>
      </c>
      <c r="B37" s="60"/>
      <c r="C37" s="60"/>
      <c r="D37" s="60"/>
      <c r="E37" s="60"/>
    </row>
    <row r="38" spans="1:5" ht="15.75">
      <c r="A38" s="10" t="s">
        <v>1</v>
      </c>
      <c r="B38" s="12" t="s">
        <v>18</v>
      </c>
      <c r="C38" s="12" t="s">
        <v>2</v>
      </c>
      <c r="D38" s="12" t="s">
        <v>19</v>
      </c>
      <c r="E38" s="12" t="s">
        <v>20</v>
      </c>
    </row>
    <row r="39" spans="1:5" ht="42.75">
      <c r="A39" s="15">
        <v>1</v>
      </c>
      <c r="B39" s="16" t="s">
        <v>36</v>
      </c>
      <c r="C39" s="15" t="s">
        <v>22</v>
      </c>
      <c r="D39" s="16"/>
      <c r="E39" s="15">
        <f>24951.49</f>
        <v>24951.49</v>
      </c>
    </row>
    <row r="40" spans="1:5" ht="14.25">
      <c r="A40" s="15">
        <v>2</v>
      </c>
      <c r="B40" s="16"/>
      <c r="C40" s="15" t="s">
        <v>22</v>
      </c>
      <c r="D40" s="16"/>
      <c r="E40" s="15"/>
    </row>
    <row r="41" spans="1:5" ht="14.25">
      <c r="A41" s="15">
        <v>3</v>
      </c>
      <c r="B41" s="16"/>
      <c r="C41" s="16"/>
      <c r="D41" s="16"/>
      <c r="E41" s="16"/>
    </row>
    <row r="42" spans="1:5" ht="14.25">
      <c r="A42" s="15">
        <v>4</v>
      </c>
      <c r="B42" s="16"/>
      <c r="C42" s="16"/>
      <c r="D42" s="16"/>
      <c r="E42" s="16"/>
    </row>
    <row r="43" spans="1:5" ht="15">
      <c r="A43" s="19"/>
      <c r="B43" s="19" t="s">
        <v>24</v>
      </c>
      <c r="C43" s="19"/>
      <c r="D43" s="19"/>
      <c r="E43" s="19">
        <f>E40+E41+E39+E42</f>
        <v>24951.49</v>
      </c>
    </row>
    <row r="44" spans="1:5" s="29" customFormat="1" ht="15">
      <c r="A44" s="28"/>
      <c r="B44" s="28"/>
      <c r="C44" s="28"/>
      <c r="D44" s="28"/>
      <c r="E44" s="28"/>
    </row>
    <row r="45" spans="1:5" s="24" customFormat="1" ht="18">
      <c r="A45" s="60" t="s">
        <v>37</v>
      </c>
      <c r="B45" s="60"/>
      <c r="C45" s="60"/>
      <c r="D45" s="60"/>
      <c r="E45" s="60"/>
    </row>
    <row r="46" spans="1:5" ht="15.75">
      <c r="A46" s="10" t="s">
        <v>1</v>
      </c>
      <c r="B46" s="12" t="s">
        <v>18</v>
      </c>
      <c r="C46" s="12" t="s">
        <v>2</v>
      </c>
      <c r="D46" s="12" t="s">
        <v>19</v>
      </c>
      <c r="E46" s="12" t="s">
        <v>20</v>
      </c>
    </row>
    <row r="47" spans="1:5" ht="14.25">
      <c r="A47" s="15">
        <v>1</v>
      </c>
      <c r="B47" s="16"/>
      <c r="C47" s="16"/>
      <c r="D47" s="16"/>
      <c r="E47" s="16"/>
    </row>
    <row r="48" spans="1:5" ht="14.25">
      <c r="A48" s="15">
        <v>2</v>
      </c>
      <c r="B48" s="16"/>
      <c r="C48" s="16"/>
      <c r="D48" s="16"/>
      <c r="E48" s="16"/>
    </row>
    <row r="49" spans="1:5" ht="14.25">
      <c r="A49" s="15">
        <v>3</v>
      </c>
      <c r="B49" s="16"/>
      <c r="C49" s="16"/>
      <c r="D49" s="16"/>
      <c r="E49" s="16"/>
    </row>
    <row r="50" spans="1:5" ht="14.25">
      <c r="A50" s="15">
        <v>4</v>
      </c>
      <c r="B50" s="16"/>
      <c r="C50" s="16"/>
      <c r="D50" s="16"/>
      <c r="E50" s="16"/>
    </row>
    <row r="51" spans="1:5" ht="15">
      <c r="A51" s="19"/>
      <c r="B51" s="19" t="s">
        <v>24</v>
      </c>
      <c r="C51" s="19"/>
      <c r="D51" s="19"/>
      <c r="E51" s="19">
        <f>E48+E49+E47+E50</f>
        <v>0</v>
      </c>
    </row>
    <row r="52" spans="1:5" s="29" customFormat="1" ht="15">
      <c r="A52" s="28"/>
      <c r="B52" s="28"/>
      <c r="C52" s="28"/>
      <c r="D52" s="28"/>
      <c r="E52" s="28"/>
    </row>
    <row r="53" spans="1:5" s="24" customFormat="1" ht="18">
      <c r="A53" s="60" t="s">
        <v>38</v>
      </c>
      <c r="B53" s="60"/>
      <c r="C53" s="60"/>
      <c r="D53" s="60"/>
      <c r="E53" s="60"/>
    </row>
    <row r="54" spans="1:5" ht="15.75">
      <c r="A54" s="10" t="s">
        <v>1</v>
      </c>
      <c r="B54" s="12" t="s">
        <v>18</v>
      </c>
      <c r="C54" s="12" t="s">
        <v>2</v>
      </c>
      <c r="D54" s="12" t="s">
        <v>19</v>
      </c>
      <c r="E54" s="12" t="s">
        <v>20</v>
      </c>
    </row>
    <row r="55" spans="1:5" ht="28.5">
      <c r="A55" s="15">
        <v>1</v>
      </c>
      <c r="B55" s="16" t="s">
        <v>39</v>
      </c>
      <c r="C55" s="16" t="s">
        <v>31</v>
      </c>
      <c r="D55" s="16" t="s">
        <v>29</v>
      </c>
      <c r="E55" s="16">
        <v>97278.62</v>
      </c>
    </row>
    <row r="56" spans="1:5" ht="14.25">
      <c r="A56" s="15">
        <v>2</v>
      </c>
      <c r="B56" s="30"/>
      <c r="C56" s="16" t="s">
        <v>31</v>
      </c>
      <c r="D56" s="31"/>
      <c r="E56" s="30"/>
    </row>
    <row r="57" spans="1:5" ht="14.25">
      <c r="A57" s="15">
        <v>3</v>
      </c>
      <c r="B57" s="16"/>
      <c r="C57" s="16" t="s">
        <v>31</v>
      </c>
      <c r="D57" s="16"/>
      <c r="E57" s="16"/>
    </row>
    <row r="58" spans="1:5" ht="14.25">
      <c r="A58" s="15">
        <v>4</v>
      </c>
      <c r="B58" s="16"/>
      <c r="C58" s="16"/>
      <c r="D58" s="16"/>
      <c r="E58" s="16"/>
    </row>
    <row r="59" spans="1:5" ht="15">
      <c r="A59" s="19"/>
      <c r="B59" s="19" t="s">
        <v>24</v>
      </c>
      <c r="C59" s="19"/>
      <c r="D59" s="19"/>
      <c r="E59" s="19">
        <f>E55+E56+E57+E58</f>
        <v>97278.62</v>
      </c>
    </row>
    <row r="61" spans="1:5" ht="18">
      <c r="A61" s="60" t="s">
        <v>40</v>
      </c>
      <c r="B61" s="60"/>
      <c r="C61" s="60"/>
      <c r="D61" s="60"/>
      <c r="E61" s="60"/>
    </row>
    <row r="62" spans="1:5" ht="15.75">
      <c r="A62" s="10" t="s">
        <v>1</v>
      </c>
      <c r="B62" s="12" t="s">
        <v>18</v>
      </c>
      <c r="C62" s="12" t="s">
        <v>2</v>
      </c>
      <c r="D62" s="12" t="s">
        <v>19</v>
      </c>
      <c r="E62" s="12" t="s">
        <v>20</v>
      </c>
    </row>
    <row r="63" spans="1:5" ht="42.75">
      <c r="A63" s="15">
        <v>1</v>
      </c>
      <c r="B63" s="16" t="s">
        <v>21</v>
      </c>
      <c r="C63" s="16" t="s">
        <v>31</v>
      </c>
      <c r="D63" s="16" t="s">
        <v>41</v>
      </c>
      <c r="E63" s="16">
        <v>5200</v>
      </c>
    </row>
    <row r="64" spans="1:5" ht="14.25">
      <c r="A64" s="15">
        <v>2</v>
      </c>
      <c r="B64" s="30"/>
      <c r="C64" s="16" t="s">
        <v>31</v>
      </c>
      <c r="D64" s="31"/>
      <c r="E64" s="30"/>
    </row>
    <row r="65" spans="1:5" ht="14.25">
      <c r="A65" s="15">
        <v>3</v>
      </c>
      <c r="B65" s="16"/>
      <c r="C65" s="16" t="s">
        <v>31</v>
      </c>
      <c r="D65" s="16"/>
      <c r="E65" s="16"/>
    </row>
    <row r="66" spans="1:5" ht="14.25">
      <c r="A66" s="15">
        <v>4</v>
      </c>
      <c r="B66" s="16"/>
      <c r="C66" s="16"/>
      <c r="D66" s="16"/>
      <c r="E66" s="16"/>
    </row>
    <row r="67" spans="1:5" ht="15">
      <c r="A67" s="19"/>
      <c r="B67" s="19" t="s">
        <v>24</v>
      </c>
      <c r="C67" s="19"/>
      <c r="D67" s="19"/>
      <c r="E67" s="19">
        <f>E63+E64+E65+E66</f>
        <v>5200</v>
      </c>
    </row>
    <row r="68" spans="1:5" ht="12.75">
      <c r="A68" s="32"/>
      <c r="B68" s="32"/>
      <c r="C68" s="32"/>
      <c r="D68" s="32"/>
      <c r="E68" s="32"/>
    </row>
    <row r="69" spans="1:5" ht="18">
      <c r="A69" s="60" t="s">
        <v>42</v>
      </c>
      <c r="B69" s="60"/>
      <c r="C69" s="60"/>
      <c r="D69" s="60"/>
      <c r="E69" s="60"/>
    </row>
    <row r="70" spans="1:5" ht="15.75">
      <c r="A70" s="10" t="s">
        <v>1</v>
      </c>
      <c r="B70" s="12" t="s">
        <v>18</v>
      </c>
      <c r="C70" s="12" t="s">
        <v>2</v>
      </c>
      <c r="D70" s="12" t="s">
        <v>19</v>
      </c>
      <c r="E70" s="12" t="s">
        <v>20</v>
      </c>
    </row>
    <row r="71" spans="1:5" ht="21" customHeight="1">
      <c r="A71" s="15">
        <v>1</v>
      </c>
      <c r="B71" s="16"/>
      <c r="C71" s="16" t="s">
        <v>31</v>
      </c>
      <c r="D71" s="16"/>
      <c r="E71" s="16"/>
    </row>
    <row r="72" spans="1:5" ht="42.75">
      <c r="A72" s="15">
        <v>2</v>
      </c>
      <c r="B72" s="30" t="s">
        <v>43</v>
      </c>
      <c r="C72" s="16"/>
      <c r="D72" s="16" t="s">
        <v>44</v>
      </c>
      <c r="E72" s="30">
        <v>17338.71</v>
      </c>
    </row>
    <row r="73" spans="1:5" ht="14.25">
      <c r="A73" s="15">
        <v>3</v>
      </c>
      <c r="B73" s="16"/>
      <c r="C73" s="16" t="s">
        <v>31</v>
      </c>
      <c r="D73" s="16"/>
      <c r="E73" s="16"/>
    </row>
    <row r="74" spans="1:5" ht="14.25">
      <c r="A74" s="15">
        <v>4</v>
      </c>
      <c r="B74" s="16"/>
      <c r="C74" s="16"/>
      <c r="D74" s="16"/>
      <c r="E74" s="16"/>
    </row>
    <row r="75" spans="1:5" ht="15">
      <c r="A75" s="19"/>
      <c r="B75" s="19" t="s">
        <v>24</v>
      </c>
      <c r="C75" s="19"/>
      <c r="D75" s="19"/>
      <c r="E75" s="19">
        <f>E71+E72+E73+E74</f>
        <v>17338.71</v>
      </c>
    </row>
    <row r="76" spans="1:5" ht="12.75">
      <c r="A76" s="8"/>
      <c r="B76" s="8"/>
      <c r="C76" s="8"/>
      <c r="D76" s="8"/>
      <c r="E76" s="8"/>
    </row>
    <row r="77" spans="1:5" ht="18">
      <c r="A77" s="60" t="s">
        <v>45</v>
      </c>
      <c r="B77" s="60"/>
      <c r="C77" s="60"/>
      <c r="D77" s="60"/>
      <c r="E77" s="60"/>
    </row>
    <row r="78" spans="1:5" ht="15.75">
      <c r="A78" s="10" t="s">
        <v>1</v>
      </c>
      <c r="B78" s="12" t="s">
        <v>18</v>
      </c>
      <c r="C78" s="12" t="s">
        <v>2</v>
      </c>
      <c r="D78" s="12" t="s">
        <v>19</v>
      </c>
      <c r="E78" s="12" t="s">
        <v>20</v>
      </c>
    </row>
    <row r="79" spans="1:5" ht="28.5">
      <c r="A79" s="15">
        <v>1</v>
      </c>
      <c r="B79" s="16" t="s">
        <v>46</v>
      </c>
      <c r="C79" s="16" t="s">
        <v>31</v>
      </c>
      <c r="D79" s="16" t="s">
        <v>29</v>
      </c>
      <c r="E79" s="16">
        <f>9235.64</f>
        <v>9235.64</v>
      </c>
    </row>
    <row r="80" spans="1:5" ht="14.25">
      <c r="A80" s="15">
        <v>2</v>
      </c>
      <c r="B80" s="30"/>
      <c r="C80" s="16" t="s">
        <v>31</v>
      </c>
      <c r="D80" s="31"/>
      <c r="E80" s="30"/>
    </row>
    <row r="81" spans="1:5" ht="14.25">
      <c r="A81" s="15">
        <v>3</v>
      </c>
      <c r="B81" s="16"/>
      <c r="C81" s="16" t="s">
        <v>31</v>
      </c>
      <c r="D81" s="16"/>
      <c r="E81" s="16"/>
    </row>
    <row r="82" spans="1:5" ht="14.25">
      <c r="A82" s="15">
        <v>4</v>
      </c>
      <c r="B82" s="16"/>
      <c r="C82" s="16"/>
      <c r="D82" s="16"/>
      <c r="E82" s="16"/>
    </row>
    <row r="83" spans="1:5" ht="15">
      <c r="A83" s="19"/>
      <c r="B83" s="19" t="s">
        <v>24</v>
      </c>
      <c r="C83" s="19"/>
      <c r="D83" s="19"/>
      <c r="E83" s="19">
        <f>E79+E80+E81+E82</f>
        <v>9235.64</v>
      </c>
    </row>
    <row r="84" spans="1:5" ht="12.75">
      <c r="A84" s="8"/>
      <c r="B84" s="8"/>
      <c r="C84" s="8"/>
      <c r="D84" s="8"/>
      <c r="E84" s="8"/>
    </row>
    <row r="85" spans="1:5" ht="18">
      <c r="A85" s="60" t="s">
        <v>47</v>
      </c>
      <c r="B85" s="60"/>
      <c r="C85" s="60"/>
      <c r="D85" s="60"/>
      <c r="E85" s="60"/>
    </row>
    <row r="86" spans="1:5" ht="15.75">
      <c r="A86" s="10" t="s">
        <v>1</v>
      </c>
      <c r="B86" s="12" t="s">
        <v>18</v>
      </c>
      <c r="C86" s="12" t="s">
        <v>2</v>
      </c>
      <c r="D86" s="12" t="s">
        <v>19</v>
      </c>
      <c r="E86" s="12" t="s">
        <v>20</v>
      </c>
    </row>
    <row r="87" spans="1:5" ht="42.75">
      <c r="A87" s="15">
        <v>1</v>
      </c>
      <c r="B87" s="16" t="s">
        <v>21</v>
      </c>
      <c r="C87" s="16" t="s">
        <v>31</v>
      </c>
      <c r="D87" s="16" t="s">
        <v>48</v>
      </c>
      <c r="E87" s="16">
        <f>967.2</f>
        <v>967.2</v>
      </c>
    </row>
    <row r="88" spans="1:5" ht="57">
      <c r="A88" s="15">
        <v>2</v>
      </c>
      <c r="B88" s="16" t="s">
        <v>49</v>
      </c>
      <c r="C88" s="16" t="s">
        <v>31</v>
      </c>
      <c r="D88" s="31"/>
      <c r="E88" s="30">
        <v>48697.44</v>
      </c>
    </row>
    <row r="89" spans="1:5" ht="14.25">
      <c r="A89" s="15">
        <v>3</v>
      </c>
      <c r="B89" s="16"/>
      <c r="C89" s="16" t="s">
        <v>31</v>
      </c>
      <c r="D89" s="16"/>
      <c r="E89" s="16"/>
    </row>
    <row r="90" spans="1:5" ht="14.25">
      <c r="A90" s="15">
        <v>4</v>
      </c>
      <c r="B90" s="16"/>
      <c r="C90" s="16"/>
      <c r="D90" s="16"/>
      <c r="E90" s="16"/>
    </row>
    <row r="91" spans="1:5" ht="15">
      <c r="A91" s="19"/>
      <c r="B91" s="19" t="s">
        <v>24</v>
      </c>
      <c r="C91" s="19"/>
      <c r="D91" s="19"/>
      <c r="E91" s="19">
        <f>E87+E88+E89+E90</f>
        <v>49664.64</v>
      </c>
    </row>
    <row r="92" spans="1:5" ht="12.75">
      <c r="A92" s="8"/>
      <c r="B92" s="8"/>
      <c r="C92" s="8"/>
      <c r="D92" s="8"/>
      <c r="E92" s="8"/>
    </row>
    <row r="93" spans="1:5" ht="23.25" customHeight="1">
      <c r="A93" s="33"/>
      <c r="B93" s="34"/>
      <c r="C93" s="34" t="s">
        <v>50</v>
      </c>
      <c r="D93" s="34"/>
      <c r="E93" s="35">
        <f>E7+E14+E21+E27+E35+E43+E51+E59+E67+E75+E83+E91</f>
        <v>273857.94</v>
      </c>
    </row>
  </sheetData>
  <sheetProtection selectLockedCells="1" selectUnlockedCells="1"/>
  <mergeCells count="11">
    <mergeCell ref="A53:E53"/>
    <mergeCell ref="A61:E61"/>
    <mergeCell ref="A69:E69"/>
    <mergeCell ref="A77:E77"/>
    <mergeCell ref="A85:E85"/>
    <mergeCell ref="A1:E1"/>
    <mergeCell ref="A9:E9"/>
    <mergeCell ref="A16:E16"/>
    <mergeCell ref="A23:E23"/>
    <mergeCell ref="A37:E37"/>
    <mergeCell ref="A45:E4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="80" zoomScaleNormal="80" zoomScalePageLayoutView="0" workbookViewId="0" topLeftCell="A73">
      <selection activeCell="E88" sqref="E88"/>
    </sheetView>
  </sheetViews>
  <sheetFormatPr defaultColWidth="11.57421875" defaultRowHeight="12.75"/>
  <cols>
    <col min="1" max="1" width="9.7109375" style="0" customWidth="1"/>
    <col min="2" max="2" width="51.140625" style="36" customWidth="1"/>
    <col min="3" max="3" width="26.00390625" style="0" customWidth="1"/>
    <col min="4" max="4" width="35.421875" style="36" customWidth="1"/>
    <col min="5" max="5" width="20.140625" style="0" customWidth="1"/>
  </cols>
  <sheetData>
    <row r="1" spans="1:5" ht="18">
      <c r="A1" s="59" t="s">
        <v>51</v>
      </c>
      <c r="B1" s="59"/>
      <c r="C1" s="59"/>
      <c r="D1" s="59"/>
      <c r="E1" s="59"/>
    </row>
    <row r="2" spans="1:5" ht="15.75">
      <c r="A2" s="10" t="s">
        <v>1</v>
      </c>
      <c r="B2" s="11" t="s">
        <v>18</v>
      </c>
      <c r="C2" s="12" t="s">
        <v>2</v>
      </c>
      <c r="D2" s="11" t="s">
        <v>19</v>
      </c>
      <c r="E2" s="12" t="s">
        <v>20</v>
      </c>
    </row>
    <row r="3" spans="1:5" ht="14.25">
      <c r="A3" s="15">
        <v>1</v>
      </c>
      <c r="B3" s="16" t="s">
        <v>52</v>
      </c>
      <c r="C3" s="15" t="s">
        <v>22</v>
      </c>
      <c r="D3" s="16" t="s">
        <v>53</v>
      </c>
      <c r="E3" s="15">
        <f>1009.21</f>
        <v>1009.21</v>
      </c>
    </row>
    <row r="4" spans="1:5" ht="14.25">
      <c r="A4" s="15">
        <v>2</v>
      </c>
      <c r="B4" s="16"/>
      <c r="C4" s="15" t="s">
        <v>22</v>
      </c>
      <c r="D4" s="16"/>
      <c r="E4" s="15"/>
    </row>
    <row r="5" spans="1:5" ht="14.25">
      <c r="A5" s="15">
        <v>3</v>
      </c>
      <c r="B5" s="17"/>
      <c r="C5" s="15" t="s">
        <v>22</v>
      </c>
      <c r="D5" s="18"/>
      <c r="E5" s="13"/>
    </row>
    <row r="6" spans="1:5" ht="14.25">
      <c r="A6" s="15"/>
      <c r="B6" s="17"/>
      <c r="C6" s="15" t="s">
        <v>22</v>
      </c>
      <c r="D6" s="18"/>
      <c r="E6" s="13"/>
    </row>
    <row r="7" spans="1:5" ht="14.25">
      <c r="A7" s="15">
        <v>4</v>
      </c>
      <c r="B7" s="17"/>
      <c r="C7" s="13"/>
      <c r="D7" s="17"/>
      <c r="E7" s="13"/>
    </row>
    <row r="8" spans="1:5" ht="15">
      <c r="A8" s="19"/>
      <c r="B8" s="20" t="s">
        <v>24</v>
      </c>
      <c r="C8" s="19"/>
      <c r="D8" s="20"/>
      <c r="E8" s="19">
        <f>E3+E4+E5+E7+E6</f>
        <v>1009.21</v>
      </c>
    </row>
    <row r="9" spans="1:5" ht="12.75">
      <c r="A9" s="8"/>
      <c r="B9" s="37"/>
      <c r="C9" s="8"/>
      <c r="D9" s="37"/>
      <c r="E9" s="8"/>
    </row>
    <row r="10" spans="1:5" ht="18">
      <c r="A10" s="59" t="s">
        <v>54</v>
      </c>
      <c r="B10" s="59"/>
      <c r="C10" s="59"/>
      <c r="D10" s="59"/>
      <c r="E10" s="59"/>
    </row>
    <row r="11" spans="1:5" ht="15.75">
      <c r="A11" s="10" t="s">
        <v>1</v>
      </c>
      <c r="B11" s="11" t="s">
        <v>18</v>
      </c>
      <c r="C11" s="12" t="s">
        <v>2</v>
      </c>
      <c r="D11" s="11" t="s">
        <v>19</v>
      </c>
      <c r="E11" s="12" t="s">
        <v>20</v>
      </c>
    </row>
    <row r="12" spans="1:5" ht="21.75" customHeight="1">
      <c r="A12" s="13">
        <v>1</v>
      </c>
      <c r="B12" s="17" t="s">
        <v>55</v>
      </c>
      <c r="C12" s="15" t="s">
        <v>22</v>
      </c>
      <c r="D12" s="18" t="s">
        <v>56</v>
      </c>
      <c r="E12" s="15">
        <f>580.06</f>
        <v>580.06</v>
      </c>
    </row>
    <row r="13" spans="1:5" ht="33" customHeight="1">
      <c r="A13" s="13">
        <v>2</v>
      </c>
      <c r="B13" s="16" t="s">
        <v>57</v>
      </c>
      <c r="C13" s="15" t="s">
        <v>22</v>
      </c>
      <c r="D13" s="16" t="s">
        <v>58</v>
      </c>
      <c r="E13" s="15">
        <f>3528.26</f>
        <v>3528.26</v>
      </c>
    </row>
    <row r="14" spans="1:5" ht="14.25">
      <c r="A14" s="13">
        <v>3</v>
      </c>
      <c r="B14" s="16"/>
      <c r="C14" s="15"/>
      <c r="D14" s="16"/>
      <c r="E14" s="15"/>
    </row>
    <row r="15" spans="1:5" ht="14.25">
      <c r="A15" s="13"/>
      <c r="B15" s="16"/>
      <c r="C15" s="15" t="s">
        <v>22</v>
      </c>
      <c r="D15" s="16"/>
      <c r="E15" s="15"/>
    </row>
    <row r="16" spans="1:5" ht="15">
      <c r="A16" s="19"/>
      <c r="B16" s="20" t="s">
        <v>24</v>
      </c>
      <c r="C16" s="19"/>
      <c r="D16" s="20"/>
      <c r="E16" s="19">
        <f>E12+E13+E14+E15</f>
        <v>4108.32</v>
      </c>
    </row>
    <row r="17" spans="1:5" ht="12.75">
      <c r="A17" s="8"/>
      <c r="B17" s="37"/>
      <c r="C17" s="8"/>
      <c r="D17" s="37"/>
      <c r="E17" s="8"/>
    </row>
    <row r="18" spans="1:5" s="24" customFormat="1" ht="18">
      <c r="A18" s="60" t="s">
        <v>59</v>
      </c>
      <c r="B18" s="60"/>
      <c r="C18" s="60"/>
      <c r="D18" s="60"/>
      <c r="E18" s="60"/>
    </row>
    <row r="19" spans="1:5" ht="15.75">
      <c r="A19" s="10" t="s">
        <v>1</v>
      </c>
      <c r="B19" s="11" t="s">
        <v>18</v>
      </c>
      <c r="C19" s="12" t="s">
        <v>2</v>
      </c>
      <c r="D19" s="11" t="s">
        <v>19</v>
      </c>
      <c r="E19" s="12" t="s">
        <v>20</v>
      </c>
    </row>
    <row r="20" spans="1:5" ht="14.25">
      <c r="A20" s="13">
        <v>1</v>
      </c>
      <c r="B20" s="16"/>
      <c r="C20" s="15" t="s">
        <v>22</v>
      </c>
      <c r="D20" s="16"/>
      <c r="E20" s="15"/>
    </row>
    <row r="21" spans="1:5" ht="14.25">
      <c r="A21" s="13">
        <v>2</v>
      </c>
      <c r="B21" s="16"/>
      <c r="C21" s="15" t="s">
        <v>22</v>
      </c>
      <c r="D21" s="16"/>
      <c r="E21" s="15"/>
    </row>
    <row r="22" spans="1:5" ht="14.25">
      <c r="A22" s="13">
        <v>3</v>
      </c>
      <c r="B22" s="16"/>
      <c r="C22" s="15" t="s">
        <v>22</v>
      </c>
      <c r="D22" s="16"/>
      <c r="E22" s="15"/>
    </row>
    <row r="23" spans="1:5" ht="14.25">
      <c r="A23" s="13">
        <v>4</v>
      </c>
      <c r="B23" s="16"/>
      <c r="C23" s="15"/>
      <c r="D23" s="16"/>
      <c r="E23" s="15"/>
    </row>
    <row r="24" spans="1:5" ht="15">
      <c r="A24" s="19"/>
      <c r="B24" s="20" t="s">
        <v>24</v>
      </c>
      <c r="C24" s="19"/>
      <c r="D24" s="20"/>
      <c r="E24" s="19">
        <f>E20+E21+E22+E23</f>
        <v>0</v>
      </c>
    </row>
    <row r="25" spans="1:5" ht="12.75">
      <c r="A25" s="8"/>
      <c r="B25" s="37"/>
      <c r="C25" s="8"/>
      <c r="D25" s="37"/>
      <c r="E25" s="8"/>
    </row>
    <row r="26" spans="1:5" s="24" customFormat="1" ht="18">
      <c r="A26" s="60" t="s">
        <v>60</v>
      </c>
      <c r="B26" s="60"/>
      <c r="C26" s="60"/>
      <c r="D26" s="60"/>
      <c r="E26" s="60"/>
    </row>
    <row r="27" spans="1:5" ht="15.75">
      <c r="A27" s="10" t="s">
        <v>1</v>
      </c>
      <c r="B27" s="11" t="s">
        <v>18</v>
      </c>
      <c r="C27" s="12" t="s">
        <v>2</v>
      </c>
      <c r="D27" s="11" t="s">
        <v>19</v>
      </c>
      <c r="E27" s="12" t="s">
        <v>20</v>
      </c>
    </row>
    <row r="28" spans="1:5" ht="28.5">
      <c r="A28" s="13">
        <v>1</v>
      </c>
      <c r="B28" s="16" t="s">
        <v>61</v>
      </c>
      <c r="C28" s="15" t="s">
        <v>22</v>
      </c>
      <c r="D28" s="16"/>
      <c r="E28" s="15">
        <v>1220.06</v>
      </c>
    </row>
    <row r="29" spans="1:5" ht="28.5">
      <c r="A29" s="13">
        <v>2</v>
      </c>
      <c r="B29" s="16" t="s">
        <v>62</v>
      </c>
      <c r="C29" s="15" t="s">
        <v>22</v>
      </c>
      <c r="D29" s="16" t="s">
        <v>63</v>
      </c>
      <c r="E29" s="15">
        <v>471.4</v>
      </c>
    </row>
    <row r="30" spans="1:5" ht="28.5">
      <c r="A30" s="13">
        <v>3</v>
      </c>
      <c r="B30" s="16" t="s">
        <v>64</v>
      </c>
      <c r="C30" s="15" t="s">
        <v>22</v>
      </c>
      <c r="D30" s="16" t="s">
        <v>65</v>
      </c>
      <c r="E30" s="15">
        <v>892.36</v>
      </c>
    </row>
    <row r="31" spans="1:5" ht="28.5">
      <c r="A31" s="13">
        <v>4</v>
      </c>
      <c r="B31" s="16" t="s">
        <v>66</v>
      </c>
      <c r="C31" s="15" t="s">
        <v>67</v>
      </c>
      <c r="D31" s="16"/>
      <c r="E31" s="15">
        <v>2231.22</v>
      </c>
    </row>
    <row r="32" spans="1:5" ht="15">
      <c r="A32" s="19"/>
      <c r="B32" s="20" t="s">
        <v>24</v>
      </c>
      <c r="C32" s="19"/>
      <c r="D32" s="20"/>
      <c r="E32" s="19">
        <f>SUM(E28:E31)</f>
        <v>4815.04</v>
      </c>
    </row>
    <row r="33" spans="1:5" ht="12.75">
      <c r="A33" s="8"/>
      <c r="B33" s="37"/>
      <c r="C33" s="8"/>
      <c r="D33" s="37"/>
      <c r="E33" s="8"/>
    </row>
    <row r="34" spans="1:5" s="24" customFormat="1" ht="18">
      <c r="A34" s="60" t="s">
        <v>68</v>
      </c>
      <c r="B34" s="60"/>
      <c r="C34" s="60"/>
      <c r="D34" s="60"/>
      <c r="E34" s="60"/>
    </row>
    <row r="35" spans="1:5" ht="15.75">
      <c r="A35" s="10" t="s">
        <v>1</v>
      </c>
      <c r="B35" s="11" t="s">
        <v>18</v>
      </c>
      <c r="C35" s="12" t="s">
        <v>2</v>
      </c>
      <c r="D35" s="11" t="s">
        <v>19</v>
      </c>
      <c r="E35" s="12" t="s">
        <v>20</v>
      </c>
    </row>
    <row r="36" spans="1:5" ht="17.25" customHeight="1">
      <c r="A36" s="13">
        <v>1</v>
      </c>
      <c r="B36" s="16"/>
      <c r="C36" s="15"/>
      <c r="D36" s="16"/>
      <c r="E36" s="15"/>
    </row>
    <row r="37" spans="1:5" ht="14.25">
      <c r="A37" s="13">
        <v>2</v>
      </c>
      <c r="B37" s="23"/>
      <c r="C37" s="15" t="s">
        <v>22</v>
      </c>
      <c r="D37" s="16"/>
      <c r="E37" s="15"/>
    </row>
    <row r="38" spans="1:5" ht="14.25">
      <c r="A38" s="13">
        <v>3</v>
      </c>
      <c r="B38" s="17"/>
      <c r="C38" s="13" t="s">
        <v>22</v>
      </c>
      <c r="D38" s="17"/>
      <c r="E38" s="13"/>
    </row>
    <row r="39" spans="1:5" ht="15">
      <c r="A39" s="19"/>
      <c r="B39" s="20" t="s">
        <v>24</v>
      </c>
      <c r="C39" s="19"/>
      <c r="D39" s="20"/>
      <c r="E39" s="19">
        <f>E36+E37+E38</f>
        <v>0</v>
      </c>
    </row>
    <row r="40" spans="1:5" s="29" customFormat="1" ht="15">
      <c r="A40" s="28"/>
      <c r="B40" s="38"/>
      <c r="C40" s="28"/>
      <c r="D40" s="38"/>
      <c r="E40" s="28"/>
    </row>
    <row r="41" spans="1:5" s="24" customFormat="1" ht="18">
      <c r="A41" s="60" t="s">
        <v>69</v>
      </c>
      <c r="B41" s="60"/>
      <c r="C41" s="60"/>
      <c r="D41" s="60"/>
      <c r="E41" s="60"/>
    </row>
    <row r="42" spans="1:5" ht="15.75">
      <c r="A42" s="10" t="s">
        <v>1</v>
      </c>
      <c r="B42" s="11" t="s">
        <v>18</v>
      </c>
      <c r="C42" s="12" t="s">
        <v>2</v>
      </c>
      <c r="D42" s="11" t="s">
        <v>19</v>
      </c>
      <c r="E42" s="12" t="s">
        <v>20</v>
      </c>
    </row>
    <row r="43" spans="1:5" ht="20.25" customHeight="1">
      <c r="A43" s="39">
        <v>1</v>
      </c>
      <c r="B43" s="16" t="s">
        <v>70</v>
      </c>
      <c r="C43" s="15" t="s">
        <v>22</v>
      </c>
      <c r="D43" s="16"/>
      <c r="E43" s="15">
        <v>434.17</v>
      </c>
    </row>
    <row r="44" spans="1:5" s="41" customFormat="1" ht="19.5" customHeight="1">
      <c r="A44" s="39">
        <v>2</v>
      </c>
      <c r="B44" s="40"/>
      <c r="C44" s="15" t="s">
        <v>22</v>
      </c>
      <c r="D44" s="16"/>
      <c r="E44" s="15"/>
    </row>
    <row r="45" spans="1:5" s="41" customFormat="1" ht="13.5" customHeight="1">
      <c r="A45" s="39">
        <v>3</v>
      </c>
      <c r="B45" s="17"/>
      <c r="C45" s="15" t="s">
        <v>22</v>
      </c>
      <c r="D45" s="16"/>
      <c r="E45" s="15"/>
    </row>
    <row r="46" spans="1:5" ht="15">
      <c r="A46" s="39">
        <v>4</v>
      </c>
      <c r="B46" s="16"/>
      <c r="C46" s="15"/>
      <c r="D46" s="42"/>
      <c r="E46" s="39"/>
    </row>
    <row r="47" spans="1:5" ht="15">
      <c r="A47" s="39">
        <v>5</v>
      </c>
      <c r="B47" s="16"/>
      <c r="C47" s="15"/>
      <c r="D47" s="42"/>
      <c r="E47" s="39"/>
    </row>
    <row r="48" spans="1:5" ht="15">
      <c r="A48" s="19"/>
      <c r="B48" s="20" t="s">
        <v>24</v>
      </c>
      <c r="C48" s="19"/>
      <c r="D48" s="20"/>
      <c r="E48" s="19">
        <f>E44+E46+E43+E45+E47</f>
        <v>434.17</v>
      </c>
    </row>
    <row r="49" spans="1:5" s="29" customFormat="1" ht="15">
      <c r="A49" s="28"/>
      <c r="B49" s="38"/>
      <c r="C49" s="28"/>
      <c r="D49" s="38"/>
      <c r="E49" s="28"/>
    </row>
    <row r="50" spans="1:5" ht="18">
      <c r="A50" s="60" t="s">
        <v>71</v>
      </c>
      <c r="B50" s="60"/>
      <c r="C50" s="60"/>
      <c r="D50" s="60"/>
      <c r="E50" s="60"/>
    </row>
    <row r="51" spans="1:5" ht="15.75">
      <c r="A51" s="10" t="s">
        <v>1</v>
      </c>
      <c r="B51" s="11" t="s">
        <v>18</v>
      </c>
      <c r="C51" s="12" t="s">
        <v>2</v>
      </c>
      <c r="D51" s="11" t="s">
        <v>19</v>
      </c>
      <c r="E51" s="12" t="s">
        <v>20</v>
      </c>
    </row>
    <row r="52" spans="1:5" ht="21" customHeight="1">
      <c r="A52" s="13">
        <v>1</v>
      </c>
      <c r="B52" s="16" t="s">
        <v>70</v>
      </c>
      <c r="C52" s="15" t="s">
        <v>22</v>
      </c>
      <c r="D52" s="16"/>
      <c r="E52" s="15">
        <f>440.65</f>
        <v>440.65</v>
      </c>
    </row>
    <row r="53" spans="1:5" ht="14.25">
      <c r="A53" s="13">
        <v>2</v>
      </c>
      <c r="B53" s="16" t="s">
        <v>72</v>
      </c>
      <c r="C53" s="15" t="s">
        <v>67</v>
      </c>
      <c r="D53" s="16" t="s">
        <v>73</v>
      </c>
      <c r="E53" s="15">
        <v>3495</v>
      </c>
    </row>
    <row r="54" spans="1:5" ht="15">
      <c r="A54" s="19"/>
      <c r="B54" s="20" t="s">
        <v>24</v>
      </c>
      <c r="C54" s="19"/>
      <c r="D54" s="20"/>
      <c r="E54" s="19">
        <f>E52+E53</f>
        <v>3935.65</v>
      </c>
    </row>
    <row r="55" spans="1:5" s="29" customFormat="1" ht="15">
      <c r="A55" s="28"/>
      <c r="B55" s="38"/>
      <c r="C55" s="28"/>
      <c r="D55" s="38"/>
      <c r="E55" s="28"/>
    </row>
    <row r="56" spans="1:5" ht="18">
      <c r="A56" s="59" t="s">
        <v>74</v>
      </c>
      <c r="B56" s="59"/>
      <c r="C56" s="59"/>
      <c r="D56" s="59"/>
      <c r="E56" s="59"/>
    </row>
    <row r="57" spans="1:5" ht="15.75">
      <c r="A57" s="10" t="s">
        <v>1</v>
      </c>
      <c r="B57" s="11" t="s">
        <v>18</v>
      </c>
      <c r="C57" s="12" t="s">
        <v>2</v>
      </c>
      <c r="D57" s="11" t="s">
        <v>19</v>
      </c>
      <c r="E57" s="12" t="s">
        <v>20</v>
      </c>
    </row>
    <row r="58" spans="1:5" ht="14.25">
      <c r="A58" s="13">
        <v>1</v>
      </c>
      <c r="B58" s="27"/>
      <c r="C58" s="16" t="s">
        <v>67</v>
      </c>
      <c r="D58" s="16"/>
      <c r="E58" s="16"/>
    </row>
    <row r="59" spans="1:5" ht="14.25">
      <c r="A59" s="13">
        <v>2</v>
      </c>
      <c r="B59" s="16"/>
      <c r="C59" s="15"/>
      <c r="D59" s="16"/>
      <c r="E59" s="15"/>
    </row>
    <row r="60" spans="1:5" ht="14.25">
      <c r="A60" s="13">
        <v>3</v>
      </c>
      <c r="B60" s="40"/>
      <c r="C60" s="15"/>
      <c r="D60" s="16"/>
      <c r="E60" s="15"/>
    </row>
    <row r="61" spans="1:5" ht="15">
      <c r="A61" s="19"/>
      <c r="B61" s="20" t="s">
        <v>24</v>
      </c>
      <c r="C61" s="19"/>
      <c r="D61" s="20"/>
      <c r="E61" s="19">
        <f>SUM(E58:E60)</f>
        <v>0</v>
      </c>
    </row>
    <row r="62" spans="1:5" ht="15">
      <c r="A62" s="22"/>
      <c r="B62" s="43"/>
      <c r="C62" s="22"/>
      <c r="D62" s="43"/>
      <c r="E62" s="22"/>
    </row>
    <row r="63" spans="1:5" ht="18">
      <c r="A63" s="59" t="s">
        <v>40</v>
      </c>
      <c r="B63" s="59"/>
      <c r="C63" s="59"/>
      <c r="D63" s="59"/>
      <c r="E63" s="59"/>
    </row>
    <row r="64" spans="1:5" ht="15.75">
      <c r="A64" s="10" t="s">
        <v>1</v>
      </c>
      <c r="B64" s="11" t="s">
        <v>18</v>
      </c>
      <c r="C64" s="12" t="s">
        <v>2</v>
      </c>
      <c r="D64" s="11" t="s">
        <v>19</v>
      </c>
      <c r="E64" s="12" t="s">
        <v>20</v>
      </c>
    </row>
    <row r="65" spans="1:5" ht="14.25">
      <c r="A65" s="13">
        <v>1</v>
      </c>
      <c r="B65" s="27" t="s">
        <v>75</v>
      </c>
      <c r="C65" s="16" t="s">
        <v>67</v>
      </c>
      <c r="D65" s="16"/>
      <c r="E65" s="16">
        <v>4402.38</v>
      </c>
    </row>
    <row r="66" spans="1:5" ht="14.25">
      <c r="A66" s="13">
        <v>2</v>
      </c>
      <c r="B66" s="16" t="s">
        <v>76</v>
      </c>
      <c r="C66" s="15" t="s">
        <v>67</v>
      </c>
      <c r="D66" s="16"/>
      <c r="E66" s="15">
        <v>696.29</v>
      </c>
    </row>
    <row r="67" spans="1:5" ht="28.5">
      <c r="A67" s="13">
        <v>3</v>
      </c>
      <c r="B67" s="16" t="s">
        <v>77</v>
      </c>
      <c r="C67" s="15" t="s">
        <v>22</v>
      </c>
      <c r="D67" s="16" t="s">
        <v>78</v>
      </c>
      <c r="E67" s="15">
        <v>257.72</v>
      </c>
    </row>
    <row r="68" spans="1:5" ht="15">
      <c r="A68" s="19"/>
      <c r="B68" s="20" t="s">
        <v>24</v>
      </c>
      <c r="C68" s="19"/>
      <c r="D68" s="20"/>
      <c r="E68" s="19">
        <f>SUM(E65:E67)</f>
        <v>5356.39</v>
      </c>
    </row>
    <row r="69" spans="1:5" ht="15">
      <c r="A69" s="22"/>
      <c r="B69" s="43"/>
      <c r="C69" s="22"/>
      <c r="D69" s="43"/>
      <c r="E69" s="22"/>
    </row>
    <row r="70" spans="1:5" ht="18">
      <c r="A70" s="59" t="s">
        <v>42</v>
      </c>
      <c r="B70" s="59"/>
      <c r="C70" s="59"/>
      <c r="D70" s="59"/>
      <c r="E70" s="59"/>
    </row>
    <row r="71" spans="1:5" ht="15.75">
      <c r="A71" s="10" t="s">
        <v>1</v>
      </c>
      <c r="B71" s="11" t="s">
        <v>18</v>
      </c>
      <c r="C71" s="12" t="s">
        <v>2</v>
      </c>
      <c r="D71" s="11" t="s">
        <v>19</v>
      </c>
      <c r="E71" s="12" t="s">
        <v>20</v>
      </c>
    </row>
    <row r="72" spans="1:5" ht="14.25">
      <c r="A72" s="13">
        <v>1</v>
      </c>
      <c r="B72" s="27" t="s">
        <v>79</v>
      </c>
      <c r="C72" s="16" t="s">
        <v>67</v>
      </c>
      <c r="D72" s="16"/>
      <c r="E72" s="16">
        <v>2390.88</v>
      </c>
    </row>
    <row r="73" spans="1:5" ht="14.25">
      <c r="A73" s="13">
        <v>2</v>
      </c>
      <c r="B73" s="16" t="s">
        <v>80</v>
      </c>
      <c r="C73" s="15"/>
      <c r="D73" s="16" t="s">
        <v>81</v>
      </c>
      <c r="E73" s="15">
        <f>973.81</f>
        <v>973.81</v>
      </c>
    </row>
    <row r="74" spans="1:5" ht="14.25">
      <c r="A74" s="13">
        <v>3</v>
      </c>
      <c r="B74" s="40"/>
      <c r="C74" s="15" t="s">
        <v>22</v>
      </c>
      <c r="D74" s="16"/>
      <c r="E74" s="15"/>
    </row>
    <row r="75" spans="1:5" ht="15">
      <c r="A75" s="19"/>
      <c r="B75" s="20" t="s">
        <v>24</v>
      </c>
      <c r="C75" s="19"/>
      <c r="D75" s="20"/>
      <c r="E75" s="19">
        <f>SUM(E72:E74)</f>
        <v>3364.69</v>
      </c>
    </row>
    <row r="76" spans="1:5" ht="21" customHeight="1">
      <c r="A76" s="44"/>
      <c r="B76" s="45"/>
      <c r="C76" s="44"/>
      <c r="D76" s="45"/>
      <c r="E76" s="44"/>
    </row>
    <row r="77" spans="1:5" ht="16.5" customHeight="1">
      <c r="A77" s="59" t="s">
        <v>82</v>
      </c>
      <c r="B77" s="59"/>
      <c r="C77" s="59"/>
      <c r="D77" s="59"/>
      <c r="E77" s="59"/>
    </row>
    <row r="78" spans="1:5" ht="17.25" customHeight="1">
      <c r="A78" s="10" t="s">
        <v>1</v>
      </c>
      <c r="B78" s="11" t="s">
        <v>18</v>
      </c>
      <c r="C78" s="12" t="s">
        <v>2</v>
      </c>
      <c r="D78" s="11" t="s">
        <v>19</v>
      </c>
      <c r="E78" s="12" t="s">
        <v>20</v>
      </c>
    </row>
    <row r="79" spans="1:5" ht="30.75" customHeight="1">
      <c r="A79" s="13">
        <v>1</v>
      </c>
      <c r="B79" s="27" t="s">
        <v>83</v>
      </c>
      <c r="C79" s="16" t="s">
        <v>67</v>
      </c>
      <c r="D79" s="16"/>
      <c r="E79" s="16">
        <v>862.46</v>
      </c>
    </row>
    <row r="80" spans="1:5" ht="43.5" customHeight="1">
      <c r="A80" s="13">
        <v>2</v>
      </c>
      <c r="B80" s="16" t="s">
        <v>84</v>
      </c>
      <c r="C80" s="15" t="s">
        <v>67</v>
      </c>
      <c r="D80" s="16" t="s">
        <v>85</v>
      </c>
      <c r="E80" s="15">
        <f>1997.82</f>
        <v>1997.82</v>
      </c>
    </row>
    <row r="81" spans="1:5" ht="21" customHeight="1">
      <c r="A81" s="13">
        <v>3</v>
      </c>
      <c r="B81" s="40" t="s">
        <v>86</v>
      </c>
      <c r="C81" s="15" t="s">
        <v>22</v>
      </c>
      <c r="D81" s="16"/>
      <c r="E81" s="15">
        <f>7000.76</f>
        <v>7000.76</v>
      </c>
    </row>
    <row r="82" spans="1:5" ht="18" customHeight="1">
      <c r="A82" s="19"/>
      <c r="B82" s="20" t="s">
        <v>24</v>
      </c>
      <c r="C82" s="19"/>
      <c r="D82" s="20"/>
      <c r="E82" s="19">
        <f>SUM(E79:E81)</f>
        <v>9861.04</v>
      </c>
    </row>
    <row r="83" spans="1:5" ht="21" customHeight="1">
      <c r="A83" s="44"/>
      <c r="B83" s="45"/>
      <c r="C83" s="44"/>
      <c r="D83" s="45"/>
      <c r="E83" s="44"/>
    </row>
    <row r="84" spans="1:5" ht="16.5" customHeight="1">
      <c r="A84" s="59" t="s">
        <v>87</v>
      </c>
      <c r="B84" s="59"/>
      <c r="C84" s="59"/>
      <c r="D84" s="59"/>
      <c r="E84" s="59"/>
    </row>
    <row r="85" spans="1:5" ht="21" customHeight="1">
      <c r="A85" s="10" t="s">
        <v>1</v>
      </c>
      <c r="B85" s="11" t="s">
        <v>18</v>
      </c>
      <c r="C85" s="12" t="s">
        <v>2</v>
      </c>
      <c r="D85" s="11" t="s">
        <v>19</v>
      </c>
      <c r="E85" s="12" t="s">
        <v>20</v>
      </c>
    </row>
    <row r="86" spans="1:5" ht="21" customHeight="1">
      <c r="A86" s="13">
        <v>1</v>
      </c>
      <c r="B86" s="27" t="s">
        <v>88</v>
      </c>
      <c r="C86" s="16" t="s">
        <v>67</v>
      </c>
      <c r="D86" s="16" t="s">
        <v>89</v>
      </c>
      <c r="E86" s="16">
        <v>717</v>
      </c>
    </row>
    <row r="87" spans="1:5" ht="30.75" customHeight="1">
      <c r="A87" s="13">
        <v>2</v>
      </c>
      <c r="B87" s="16" t="s">
        <v>90</v>
      </c>
      <c r="C87" s="15" t="s">
        <v>67</v>
      </c>
      <c r="D87" s="16"/>
      <c r="E87" s="15">
        <v>807.5</v>
      </c>
    </row>
    <row r="88" spans="1:5" ht="21" customHeight="1">
      <c r="A88" s="13">
        <v>3</v>
      </c>
      <c r="B88" s="40"/>
      <c r="C88" s="15" t="s">
        <v>22</v>
      </c>
      <c r="D88" s="16"/>
      <c r="E88" s="15"/>
    </row>
    <row r="89" spans="1:5" ht="15">
      <c r="A89" s="19"/>
      <c r="B89" s="20" t="s">
        <v>24</v>
      </c>
      <c r="C89" s="19"/>
      <c r="D89" s="20"/>
      <c r="E89" s="19">
        <f>SUM(E86:E88)</f>
        <v>1524.5</v>
      </c>
    </row>
    <row r="90" spans="1:5" ht="15">
      <c r="A90" s="44"/>
      <c r="B90" s="45"/>
      <c r="C90" s="44"/>
      <c r="D90" s="45"/>
      <c r="E90" s="44"/>
    </row>
    <row r="91" spans="1:5" ht="15">
      <c r="A91" s="46"/>
      <c r="B91" s="47" t="s">
        <v>91</v>
      </c>
      <c r="C91" s="46"/>
      <c r="D91" s="47"/>
      <c r="E91" s="46">
        <f>E8+E16+E24+E32+E48+E54+E61+E68+E75+E82+E89</f>
        <v>34409.009999999995</v>
      </c>
    </row>
  </sheetData>
  <sheetProtection selectLockedCells="1" selectUnlockedCells="1"/>
  <mergeCells count="12">
    <mergeCell ref="A50:E50"/>
    <mergeCell ref="A56:E56"/>
    <mergeCell ref="A63:E63"/>
    <mergeCell ref="A70:E70"/>
    <mergeCell ref="A77:E77"/>
    <mergeCell ref="A84:E84"/>
    <mergeCell ref="A1:E1"/>
    <mergeCell ref="A10:E10"/>
    <mergeCell ref="A18:E18"/>
    <mergeCell ref="A26:E26"/>
    <mergeCell ref="A34:E34"/>
    <mergeCell ref="A41:E4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="80" zoomScaleNormal="80" zoomScalePageLayoutView="0" workbookViewId="0" topLeftCell="A19">
      <selection activeCell="B14" sqref="B14"/>
    </sheetView>
  </sheetViews>
  <sheetFormatPr defaultColWidth="11.57421875" defaultRowHeight="12.75"/>
  <cols>
    <col min="1" max="1" width="9.7109375" style="0" customWidth="1"/>
    <col min="2" max="2" width="34.421875" style="0" customWidth="1"/>
    <col min="3" max="3" width="26.00390625" style="0" customWidth="1"/>
    <col min="4" max="4" width="35.421875" style="0" customWidth="1"/>
    <col min="5" max="5" width="20.140625" style="0" customWidth="1"/>
  </cols>
  <sheetData>
    <row r="1" spans="1:5" ht="18">
      <c r="A1" s="59"/>
      <c r="B1" s="59"/>
      <c r="C1" s="59"/>
      <c r="D1" s="59"/>
      <c r="E1" s="59"/>
    </row>
    <row r="2" spans="1:5" ht="15.75">
      <c r="A2" s="10" t="s">
        <v>1</v>
      </c>
      <c r="B2" s="12" t="s">
        <v>18</v>
      </c>
      <c r="C2" s="12" t="s">
        <v>2</v>
      </c>
      <c r="D2" s="12" t="s">
        <v>19</v>
      </c>
      <c r="E2" s="12" t="s">
        <v>20</v>
      </c>
    </row>
    <row r="3" spans="1:5" ht="14.25">
      <c r="A3" s="15">
        <v>1</v>
      </c>
      <c r="B3" s="48"/>
      <c r="C3" s="49"/>
      <c r="D3" s="48"/>
      <c r="E3" s="49"/>
    </row>
    <row r="4" spans="1:5" ht="14.25">
      <c r="A4" s="15">
        <v>2</v>
      </c>
      <c r="B4" s="50"/>
      <c r="C4" s="49"/>
      <c r="D4" s="49"/>
      <c r="E4" s="49"/>
    </row>
    <row r="5" spans="1:5" ht="15">
      <c r="A5" s="15">
        <v>3</v>
      </c>
      <c r="B5" s="48"/>
      <c r="C5" s="49"/>
      <c r="D5" s="51"/>
      <c r="E5" s="51"/>
    </row>
    <row r="6" spans="1:5" ht="15">
      <c r="A6" s="19"/>
      <c r="B6" s="19" t="s">
        <v>24</v>
      </c>
      <c r="C6" s="19"/>
      <c r="D6" s="19"/>
      <c r="E6" s="19">
        <f>E3+E4+E5</f>
        <v>0</v>
      </c>
    </row>
    <row r="7" spans="1:5" ht="12.75">
      <c r="A7" s="8"/>
      <c r="B7" s="8"/>
      <c r="C7" s="8"/>
      <c r="D7" s="8"/>
      <c r="E7" s="8"/>
    </row>
    <row r="8" spans="1:5" ht="18">
      <c r="A8" s="59"/>
      <c r="B8" s="59"/>
      <c r="C8" s="59"/>
      <c r="D8" s="59"/>
      <c r="E8" s="59"/>
    </row>
    <row r="9" spans="1:5" ht="15.75">
      <c r="A9" s="10" t="s">
        <v>1</v>
      </c>
      <c r="B9" s="12" t="s">
        <v>18</v>
      </c>
      <c r="C9" s="12" t="s">
        <v>2</v>
      </c>
      <c r="D9" s="12" t="s">
        <v>19</v>
      </c>
      <c r="E9" s="12" t="s">
        <v>20</v>
      </c>
    </row>
    <row r="10" spans="1:5" ht="14.25">
      <c r="A10" s="15">
        <v>1</v>
      </c>
      <c r="B10" s="16"/>
      <c r="C10" s="16"/>
      <c r="D10" s="16"/>
      <c r="E10" s="16"/>
    </row>
    <row r="11" spans="1:5" ht="15">
      <c r="A11" s="19"/>
      <c r="B11" s="19" t="s">
        <v>24</v>
      </c>
      <c r="C11" s="19"/>
      <c r="D11" s="19"/>
      <c r="E11" s="19">
        <f>E10</f>
        <v>0</v>
      </c>
    </row>
    <row r="12" spans="1:5" ht="12.75">
      <c r="A12" s="8"/>
      <c r="B12" s="8"/>
      <c r="C12" s="8"/>
      <c r="D12" s="8"/>
      <c r="E12" s="8"/>
    </row>
    <row r="13" spans="1:5" ht="18">
      <c r="A13" s="59"/>
      <c r="B13" s="59"/>
      <c r="C13" s="59"/>
      <c r="D13" s="59"/>
      <c r="E13" s="59"/>
    </row>
    <row r="14" spans="1:5" ht="15.75">
      <c r="A14" s="10" t="s">
        <v>1</v>
      </c>
      <c r="B14" s="12" t="s">
        <v>18</v>
      </c>
      <c r="C14" s="12" t="s">
        <v>2</v>
      </c>
      <c r="D14" s="12" t="s">
        <v>19</v>
      </c>
      <c r="E14" s="12" t="s">
        <v>20</v>
      </c>
    </row>
    <row r="15" spans="1:5" ht="14.25">
      <c r="A15" s="15">
        <v>1</v>
      </c>
      <c r="B15" s="16"/>
      <c r="C15" s="16"/>
      <c r="D15" s="16"/>
      <c r="E15" s="16"/>
    </row>
    <row r="16" spans="1:5" ht="14.25">
      <c r="A16" s="15">
        <v>2</v>
      </c>
      <c r="B16" s="16"/>
      <c r="C16" s="16"/>
      <c r="D16" s="16"/>
      <c r="E16" s="16"/>
    </row>
    <row r="17" spans="1:5" ht="14.25">
      <c r="A17" s="15">
        <v>3</v>
      </c>
      <c r="B17" s="16"/>
      <c r="C17" s="16"/>
      <c r="D17" s="16"/>
      <c r="E17" s="16"/>
    </row>
    <row r="18" spans="1:5" ht="14.25">
      <c r="A18" s="15">
        <v>4</v>
      </c>
      <c r="B18" s="16"/>
      <c r="C18" s="16"/>
      <c r="D18" s="16"/>
      <c r="E18" s="16"/>
    </row>
    <row r="19" spans="1:5" ht="15">
      <c r="A19" s="19"/>
      <c r="B19" s="19" t="s">
        <v>24</v>
      </c>
      <c r="C19" s="19"/>
      <c r="D19" s="19"/>
      <c r="E19" s="19">
        <f>E16+E17+E15+E18</f>
        <v>0</v>
      </c>
    </row>
    <row r="20" spans="1:5" ht="18">
      <c r="A20" s="59"/>
      <c r="B20" s="59"/>
      <c r="C20" s="59"/>
      <c r="D20" s="59"/>
      <c r="E20" s="59"/>
    </row>
    <row r="21" spans="1:5" ht="15.75">
      <c r="A21" s="10" t="s">
        <v>1</v>
      </c>
      <c r="B21" s="12" t="s">
        <v>18</v>
      </c>
      <c r="C21" s="12" t="s">
        <v>2</v>
      </c>
      <c r="D21" s="12" t="s">
        <v>19</v>
      </c>
      <c r="E21" s="12" t="s">
        <v>20</v>
      </c>
    </row>
    <row r="22" spans="1:5" ht="14.25">
      <c r="A22" s="15">
        <v>1</v>
      </c>
      <c r="B22" s="16"/>
      <c r="C22" s="16"/>
      <c r="D22" s="16"/>
      <c r="E22" s="16"/>
    </row>
    <row r="23" spans="1:5" ht="14.25">
      <c r="A23" s="15">
        <v>2</v>
      </c>
      <c r="B23" s="16"/>
      <c r="C23" s="16"/>
      <c r="D23" s="16"/>
      <c r="E23" s="16"/>
    </row>
    <row r="24" spans="1:5" ht="14.25">
      <c r="A24" s="15">
        <v>3</v>
      </c>
      <c r="B24" s="16"/>
      <c r="C24" s="16"/>
      <c r="D24" s="16"/>
      <c r="E24" s="16"/>
    </row>
    <row r="25" spans="1:5" ht="14.25">
      <c r="A25" s="15">
        <v>4</v>
      </c>
      <c r="B25" s="16"/>
      <c r="C25" s="16"/>
      <c r="D25" s="16"/>
      <c r="E25" s="16"/>
    </row>
    <row r="26" spans="1:5" ht="15">
      <c r="A26" s="19"/>
      <c r="B26" s="19" t="s">
        <v>24</v>
      </c>
      <c r="C26" s="19"/>
      <c r="D26" s="19"/>
      <c r="E26" s="19">
        <f>E23+E24+E22+E25</f>
        <v>0</v>
      </c>
    </row>
    <row r="27" spans="1:5" ht="18">
      <c r="A27" s="59"/>
      <c r="B27" s="59"/>
      <c r="C27" s="59"/>
      <c r="D27" s="59"/>
      <c r="E27" s="59"/>
    </row>
    <row r="28" spans="1:5" ht="15.75">
      <c r="A28" s="10" t="s">
        <v>1</v>
      </c>
      <c r="B28" s="12" t="s">
        <v>18</v>
      </c>
      <c r="C28" s="12" t="s">
        <v>2</v>
      </c>
      <c r="D28" s="12" t="s">
        <v>19</v>
      </c>
      <c r="E28" s="12" t="s">
        <v>20</v>
      </c>
    </row>
    <row r="29" spans="1:5" ht="14.25">
      <c r="A29" s="52"/>
      <c r="B29" s="16"/>
      <c r="C29" s="16"/>
      <c r="D29" s="16"/>
      <c r="E29" s="16"/>
    </row>
    <row r="30" spans="1:5" ht="14.25">
      <c r="A30" s="52"/>
      <c r="B30" s="16"/>
      <c r="C30" s="16"/>
      <c r="D30" s="16"/>
      <c r="E30" s="16"/>
    </row>
    <row r="31" spans="1:5" ht="14.25">
      <c r="A31" s="52"/>
      <c r="B31" s="16"/>
      <c r="C31" s="16"/>
      <c r="D31" s="16"/>
      <c r="E31" s="16"/>
    </row>
    <row r="32" spans="1:5" ht="14.25">
      <c r="A32" s="52"/>
      <c r="B32" s="16"/>
      <c r="C32" s="16"/>
      <c r="D32" s="16"/>
      <c r="E32" s="16"/>
    </row>
    <row r="33" spans="1:5" ht="15">
      <c r="A33" s="19"/>
      <c r="B33" s="19" t="s">
        <v>24</v>
      </c>
      <c r="C33" s="19"/>
      <c r="D33" s="19"/>
      <c r="E33" s="19">
        <f>E30+E31</f>
        <v>0</v>
      </c>
    </row>
    <row r="34" spans="1:5" ht="18">
      <c r="A34" s="59"/>
      <c r="B34" s="59"/>
      <c r="C34" s="59"/>
      <c r="D34" s="59"/>
      <c r="E34" s="59"/>
    </row>
    <row r="35" spans="1:5" ht="15.75">
      <c r="A35" s="10" t="s">
        <v>1</v>
      </c>
      <c r="B35" s="12" t="s">
        <v>18</v>
      </c>
      <c r="C35" s="12" t="s">
        <v>2</v>
      </c>
      <c r="D35" s="12" t="s">
        <v>19</v>
      </c>
      <c r="E35" s="12" t="s">
        <v>20</v>
      </c>
    </row>
    <row r="36" spans="1:5" ht="14.25">
      <c r="A36" s="52"/>
      <c r="B36" s="16"/>
      <c r="C36" s="16"/>
      <c r="D36" s="16"/>
      <c r="E36" s="16"/>
    </row>
    <row r="37" spans="1:5" ht="14.25">
      <c r="A37" s="52"/>
      <c r="B37" s="16"/>
      <c r="C37" s="16"/>
      <c r="D37" s="16"/>
      <c r="E37" s="16"/>
    </row>
    <row r="38" spans="1:5" ht="14.25">
      <c r="A38" s="52"/>
      <c r="B38" s="16"/>
      <c r="C38" s="16"/>
      <c r="D38" s="16"/>
      <c r="E38" s="16"/>
    </row>
    <row r="39" spans="1:5" ht="14.25">
      <c r="A39" s="52"/>
      <c r="B39" s="16"/>
      <c r="C39" s="16"/>
      <c r="D39" s="16"/>
      <c r="E39" s="16"/>
    </row>
    <row r="40" spans="1:5" ht="15">
      <c r="A40" s="19"/>
      <c r="B40" s="19" t="s">
        <v>24</v>
      </c>
      <c r="C40" s="19"/>
      <c r="D40" s="19"/>
      <c r="E40" s="19"/>
    </row>
    <row r="56" spans="1:5" ht="15">
      <c r="A56" s="46"/>
      <c r="B56" s="46" t="s">
        <v>91</v>
      </c>
      <c r="C56" s="46"/>
      <c r="D56" s="46"/>
      <c r="E56" s="46">
        <f>E6+E11+E19+E26+E33+E40</f>
        <v>0</v>
      </c>
    </row>
  </sheetData>
  <sheetProtection selectLockedCells="1" selectUnlockedCells="1"/>
  <mergeCells count="6">
    <mergeCell ref="A1:E1"/>
    <mergeCell ref="A8:E8"/>
    <mergeCell ref="A13:E13"/>
    <mergeCell ref="A20:E20"/>
    <mergeCell ref="A27:E27"/>
    <mergeCell ref="A34:E3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2020-03-10T13:29:23Z</dcterms:modified>
  <cp:category/>
  <cp:version/>
  <cp:contentType/>
  <cp:contentStatus/>
</cp:coreProperties>
</file>